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FEB" sheetId="1" r:id="rId1"/>
  </sheets>
  <externalReferences>
    <externalReference r:id="rId2"/>
  </externalReferences>
  <definedNames>
    <definedName name="_xlnm.Print_Area" localSheetId="0">'BG FEB'!$A$1:$F$51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19" i="1" l="1"/>
  <c r="F32" i="1"/>
  <c r="G32" i="1" s="1"/>
  <c r="F34" i="1" l="1"/>
  <c r="F35" i="1" s="1"/>
  <c r="F20" i="1" l="1"/>
  <c r="F13" i="1" s="1"/>
  <c r="F14" i="1" s="1"/>
</calcChain>
</file>

<file path=xl/sharedStrings.xml><?xml version="1.0" encoding="utf-8"?>
<sst xmlns="http://schemas.openxmlformats.org/spreadsheetml/2006/main" count="24" uniqueCount="23">
  <si>
    <t>Nota Los Estados Financieros estan preparados con la Ejecución Presupuestaria</t>
  </si>
  <si>
    <t>TOTAL PASIVOS Y PATRIMONIO</t>
  </si>
  <si>
    <t>TOTAL PATRIMONIO NETO</t>
  </si>
  <si>
    <t>RESULTADO NETO DEL EJERCICIO</t>
  </si>
  <si>
    <t>PRESUPUESTO APROBADO</t>
  </si>
  <si>
    <t>PATRIMONIO</t>
  </si>
  <si>
    <t>TOTAL PASIVOS</t>
  </si>
  <si>
    <t>TOTAL PASIVOS NO CORRIENTES</t>
  </si>
  <si>
    <t>PASIVOS NO CORRIENTES</t>
  </si>
  <si>
    <t>TOTAL PASIVOS CORRIENTES</t>
  </si>
  <si>
    <t>PASIVOS CORRIENTES</t>
  </si>
  <si>
    <t>PASIVOS</t>
  </si>
  <si>
    <t>TOTAL DE ACTIVOS</t>
  </si>
  <si>
    <t>BIENES INTANGIBLES</t>
  </si>
  <si>
    <t>BIENES DE USO (ACTIVOS NO FINANCIEROS)</t>
  </si>
  <si>
    <t>TOTAL DE ACTIVOS NO CORRIENTES</t>
  </si>
  <si>
    <t>TOTAL DE ACTIVOS CORRIENTES</t>
  </si>
  <si>
    <t>APROPIACION NO PROGRAMADA</t>
  </si>
  <si>
    <t>ACTIVOS CORRIENTES</t>
  </si>
  <si>
    <t>ACTIVOS</t>
  </si>
  <si>
    <t xml:space="preserve"> (Valores RD$)</t>
  </si>
  <si>
    <t>Balance General</t>
  </si>
  <si>
    <t xml:space="preserve">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</si>
</sst>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164" fontId="0" fillId="0" borderId="0" xfId="0" applyNumberFormat="1" applyFont="1"/>
    <xf numFmtId="43" fontId="5" fillId="0" borderId="0" xfId="0" applyNumberFormat="1" applyFont="1" applyBorder="1"/>
    <xf numFmtId="43" fontId="2" fillId="0" borderId="1" xfId="0" applyNumberFormat="1" applyFont="1" applyBorder="1"/>
    <xf numFmtId="0" fontId="2" fillId="0" borderId="0" xfId="0" applyFont="1"/>
    <xf numFmtId="43" fontId="0" fillId="0" borderId="0" xfId="0" applyNumberFormat="1"/>
    <xf numFmtId="43" fontId="0" fillId="0" borderId="1" xfId="0" applyNumberFormat="1" applyFont="1" applyBorder="1"/>
    <xf numFmtId="43" fontId="1" fillId="0" borderId="2" xfId="1" applyFont="1" applyBorder="1"/>
    <xf numFmtId="4" fontId="6" fillId="0" borderId="0" xfId="0" applyNumberFormat="1" applyFont="1"/>
    <xf numFmtId="43" fontId="0" fillId="0" borderId="3" xfId="1" applyFont="1" applyBorder="1"/>
    <xf numFmtId="43" fontId="0" fillId="0" borderId="4" xfId="1" applyFont="1" applyBorder="1"/>
    <xf numFmtId="43" fontId="0" fillId="0" borderId="0" xfId="1" applyFont="1"/>
    <xf numFmtId="4" fontId="2" fillId="0" borderId="5" xfId="0" applyNumberFormat="1" applyFont="1" applyBorder="1"/>
    <xf numFmtId="4" fontId="0" fillId="0" borderId="0" xfId="0" applyNumberFormat="1" applyFont="1"/>
    <xf numFmtId="4" fontId="0" fillId="0" borderId="2" xfId="0" applyNumberFormat="1" applyFont="1" applyBorder="1"/>
    <xf numFmtId="4" fontId="0" fillId="0" borderId="0" xfId="0" applyNumberFormat="1"/>
    <xf numFmtId="0" fontId="0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23812</xdr:rowOff>
    </xdr:from>
    <xdr:to>
      <xdr:col>4</xdr:col>
      <xdr:colOff>690033</xdr:colOff>
      <xdr:row>6</xdr:row>
      <xdr:rowOff>2645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409EA292-F545-4090-B18B-5512DB6555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23812"/>
          <a:ext cx="2042583" cy="1121833"/>
        </a:xfrm>
        <a:prstGeom prst="rect">
          <a:avLst/>
        </a:prstGeom>
      </xdr:spPr>
    </xdr:pic>
    <xdr:clientData/>
  </xdr:twoCellAnchor>
  <xdr:twoCellAnchor editAs="oneCell">
    <xdr:from>
      <xdr:col>0</xdr:col>
      <xdr:colOff>59532</xdr:colOff>
      <xdr:row>40</xdr:row>
      <xdr:rowOff>73819</xdr:rowOff>
    </xdr:from>
    <xdr:to>
      <xdr:col>2</xdr:col>
      <xdr:colOff>21432</xdr:colOff>
      <xdr:row>43</xdr:row>
      <xdr:rowOff>16669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7789069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13493</xdr:colOff>
      <xdr:row>39</xdr:row>
      <xdr:rowOff>169070</xdr:rowOff>
    </xdr:from>
    <xdr:to>
      <xdr:col>5</xdr:col>
      <xdr:colOff>785018</xdr:colOff>
      <xdr:row>43</xdr:row>
      <xdr:rowOff>16670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493" y="7693820"/>
          <a:ext cx="153352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OAI\Users\carmen_ramirez\Downloads\PRESUPUESTO%20APROB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Aux"/>
      <sheetName val="Definicion"/>
    </sheetNames>
    <sheetDataSet>
      <sheetData sheetId="0">
        <row r="142">
          <cell r="B142">
            <v>2512106847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7"/>
  <sheetViews>
    <sheetView tabSelected="1" zoomScaleNormal="100" zoomScaleSheetLayoutView="100" workbookViewId="0">
      <selection activeCell="A49" sqref="A49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ht="15.75" x14ac:dyDescent="0.25">
      <c r="A7" s="29" t="s">
        <v>21</v>
      </c>
      <c r="B7" s="29"/>
      <c r="C7" s="29"/>
      <c r="D7" s="29"/>
      <c r="E7" s="29"/>
      <c r="F7" s="29"/>
    </row>
    <row r="8" spans="1:7" ht="15.75" x14ac:dyDescent="0.25">
      <c r="A8" s="29" t="s">
        <v>22</v>
      </c>
      <c r="B8" s="29"/>
      <c r="C8" s="29"/>
      <c r="D8" s="29"/>
      <c r="E8" s="29"/>
      <c r="F8" s="29"/>
    </row>
    <row r="9" spans="1:7" ht="15.75" x14ac:dyDescent="0.25">
      <c r="A9" s="29" t="s">
        <v>20</v>
      </c>
      <c r="B9" s="29"/>
      <c r="C9" s="29"/>
      <c r="D9" s="29"/>
      <c r="E9" s="29"/>
      <c r="F9" s="29"/>
    </row>
    <row r="10" spans="1:7" s="27" customFormat="1" ht="15.75" x14ac:dyDescent="0.25">
      <c r="A10" s="26"/>
      <c r="B10" s="26"/>
      <c r="C10" s="26"/>
      <c r="D10" s="26"/>
      <c r="E10" s="26"/>
      <c r="F10" s="26"/>
    </row>
    <row r="11" spans="1:7" x14ac:dyDescent="0.25">
      <c r="A11" s="10" t="s">
        <v>19</v>
      </c>
      <c r="B11" s="1"/>
      <c r="C11" s="1"/>
      <c r="D11" s="1"/>
      <c r="E11" s="1"/>
      <c r="F11" s="1"/>
    </row>
    <row r="12" spans="1:7" x14ac:dyDescent="0.25">
      <c r="A12" s="10" t="s">
        <v>18</v>
      </c>
      <c r="B12" s="1"/>
      <c r="C12" s="1"/>
      <c r="D12" s="1"/>
      <c r="E12" s="1"/>
      <c r="F12" s="1"/>
    </row>
    <row r="13" spans="1:7" x14ac:dyDescent="0.25">
      <c r="A13" s="1" t="s">
        <v>17</v>
      </c>
      <c r="B13" s="1"/>
      <c r="C13" s="1"/>
      <c r="D13" s="1"/>
      <c r="E13" s="1"/>
      <c r="F13" s="17">
        <f>F20-F19</f>
        <v>2234276680.1199999</v>
      </c>
      <c r="G13" s="11"/>
    </row>
    <row r="14" spans="1:7" x14ac:dyDescent="0.25">
      <c r="A14" s="23" t="s">
        <v>16</v>
      </c>
      <c r="B14" s="22"/>
      <c r="C14" s="1"/>
      <c r="D14" s="1"/>
      <c r="E14" s="1"/>
      <c r="F14" s="17">
        <f>SUM(F13)</f>
        <v>2234276680.1199999</v>
      </c>
    </row>
    <row r="15" spans="1:7" x14ac:dyDescent="0.25">
      <c r="A15" s="10"/>
      <c r="B15" s="1"/>
      <c r="C15" s="1"/>
      <c r="D15" s="1"/>
      <c r="E15" s="1"/>
      <c r="F15" s="1"/>
    </row>
    <row r="16" spans="1:7" x14ac:dyDescent="0.25">
      <c r="A16" s="10" t="s">
        <v>15</v>
      </c>
      <c r="B16" s="1"/>
      <c r="C16" s="1"/>
      <c r="D16" s="1"/>
      <c r="E16" s="1"/>
      <c r="F16" s="1"/>
    </row>
    <row r="17" spans="1:7" x14ac:dyDescent="0.25">
      <c r="A17" s="1" t="s">
        <v>14</v>
      </c>
      <c r="B17" s="1"/>
      <c r="C17" s="1"/>
      <c r="D17" s="1"/>
      <c r="E17" s="1"/>
      <c r="F17" s="19"/>
      <c r="G17" s="21"/>
    </row>
    <row r="18" spans="1:7" x14ac:dyDescent="0.25">
      <c r="A18" s="1" t="s">
        <v>13</v>
      </c>
      <c r="B18" s="1"/>
      <c r="C18" s="1"/>
      <c r="D18" s="1"/>
      <c r="E18" s="1"/>
      <c r="F18" s="20"/>
    </row>
    <row r="19" spans="1:7" x14ac:dyDescent="0.25">
      <c r="A19" s="1"/>
      <c r="B19" s="1"/>
      <c r="C19" s="1"/>
      <c r="D19" s="1"/>
      <c r="E19" s="1"/>
      <c r="F19" s="19">
        <f>SUM(F17:F18)</f>
        <v>0</v>
      </c>
    </row>
    <row r="20" spans="1:7" ht="15.75" thickBot="1" x14ac:dyDescent="0.3">
      <c r="A20" s="10" t="s">
        <v>12</v>
      </c>
      <c r="B20" s="1"/>
      <c r="C20" s="1"/>
      <c r="D20" s="1"/>
      <c r="E20" s="1"/>
      <c r="F20" s="18">
        <f>F35</f>
        <v>2234276680.1199999</v>
      </c>
      <c r="G20" s="11"/>
    </row>
    <row r="21" spans="1:7" ht="15.75" thickTop="1" x14ac:dyDescent="0.25">
      <c r="A21" s="1"/>
      <c r="B21" s="1"/>
      <c r="C21" s="1"/>
      <c r="D21" s="1"/>
      <c r="E21" s="1"/>
      <c r="F21" s="1"/>
    </row>
    <row r="22" spans="1:7" x14ac:dyDescent="0.25">
      <c r="A22" s="10" t="s">
        <v>11</v>
      </c>
      <c r="B22" s="1"/>
      <c r="C22" s="1"/>
      <c r="D22" s="1"/>
      <c r="E22" s="1"/>
      <c r="F22" s="1"/>
    </row>
    <row r="23" spans="1:7" ht="15.75" thickBot="1" x14ac:dyDescent="0.3">
      <c r="A23" s="1" t="s">
        <v>10</v>
      </c>
      <c r="B23" s="1"/>
      <c r="C23" s="1"/>
      <c r="D23" s="1"/>
      <c r="E23" s="1"/>
      <c r="F23" s="16">
        <v>0</v>
      </c>
    </row>
    <row r="24" spans="1:7" ht="15.75" thickBot="1" x14ac:dyDescent="0.3">
      <c r="A24" s="1" t="s">
        <v>9</v>
      </c>
      <c r="B24" s="1"/>
      <c r="C24" s="1"/>
      <c r="D24" s="1"/>
      <c r="E24" s="1"/>
      <c r="F24" s="15">
        <v>0</v>
      </c>
    </row>
    <row r="25" spans="1:7" x14ac:dyDescent="0.25">
      <c r="A25" s="10" t="s">
        <v>8</v>
      </c>
      <c r="B25" s="1"/>
      <c r="C25" s="1"/>
      <c r="D25" s="1"/>
      <c r="E25" s="1"/>
      <c r="F25" s="17"/>
    </row>
    <row r="26" spans="1:7" ht="15.75" thickBot="1" x14ac:dyDescent="0.3">
      <c r="A26" s="1" t="s">
        <v>8</v>
      </c>
      <c r="B26" s="1"/>
      <c r="C26" s="1"/>
      <c r="D26" s="1"/>
      <c r="E26" s="1"/>
      <c r="F26" s="16">
        <v>0</v>
      </c>
    </row>
    <row r="27" spans="1:7" ht="15.75" thickBot="1" x14ac:dyDescent="0.3">
      <c r="A27" s="1" t="s">
        <v>7</v>
      </c>
      <c r="B27" s="1"/>
      <c r="C27" s="1"/>
      <c r="D27" s="1"/>
      <c r="E27" s="1"/>
      <c r="F27" s="15">
        <v>0</v>
      </c>
    </row>
    <row r="28" spans="1:7" x14ac:dyDescent="0.25">
      <c r="A28" s="10" t="s">
        <v>6</v>
      </c>
      <c r="B28" s="1"/>
      <c r="C28" s="1"/>
      <c r="D28" s="1"/>
      <c r="E28" s="1"/>
      <c r="F28" s="1"/>
    </row>
    <row r="29" spans="1:7" x14ac:dyDescent="0.25">
      <c r="A29" s="1"/>
      <c r="B29" s="1"/>
      <c r="C29" s="1"/>
      <c r="D29" s="1"/>
      <c r="E29" s="1"/>
      <c r="F29" s="1"/>
    </row>
    <row r="30" spans="1:7" x14ac:dyDescent="0.25">
      <c r="A30" s="10" t="s">
        <v>5</v>
      </c>
      <c r="B30" s="1"/>
      <c r="C30" s="1"/>
      <c r="D30" s="1"/>
      <c r="E30" s="1"/>
      <c r="F30" s="1"/>
    </row>
    <row r="31" spans="1:7" x14ac:dyDescent="0.25">
      <c r="A31" s="1"/>
      <c r="B31" s="1"/>
      <c r="C31" s="1"/>
      <c r="D31" s="1"/>
      <c r="E31" s="1"/>
      <c r="F31" s="1"/>
    </row>
    <row r="32" spans="1:7" x14ac:dyDescent="0.25">
      <c r="A32" s="1" t="s">
        <v>4</v>
      </c>
      <c r="B32" s="1"/>
      <c r="C32" s="1"/>
      <c r="D32" s="1"/>
      <c r="E32" s="1"/>
      <c r="F32" s="14">
        <f>+[1]RefCCPAux!$B$142+G3</f>
        <v>2512106847</v>
      </c>
      <c r="G32" s="11">
        <f>+F32-[1]RefCCPAux!$B$142</f>
        <v>0</v>
      </c>
    </row>
    <row r="33" spans="1:7" x14ac:dyDescent="0.25">
      <c r="A33" s="1" t="s">
        <v>3</v>
      </c>
      <c r="B33" s="1"/>
      <c r="C33" s="1"/>
      <c r="D33" s="1"/>
      <c r="E33" s="1"/>
      <c r="F33" s="13">
        <v>277830166.88</v>
      </c>
      <c r="G33" s="11"/>
    </row>
    <row r="34" spans="1:7" x14ac:dyDescent="0.25">
      <c r="A34" s="10" t="s">
        <v>2</v>
      </c>
      <c r="B34" s="1"/>
      <c r="C34" s="1"/>
      <c r="D34" s="1"/>
      <c r="E34" s="1"/>
      <c r="F34" s="12">
        <f>+F32-F33</f>
        <v>2234276680.1199999</v>
      </c>
      <c r="G34" s="11"/>
    </row>
    <row r="35" spans="1:7" x14ac:dyDescent="0.25">
      <c r="A35" s="10" t="s">
        <v>1</v>
      </c>
      <c r="B35" s="1"/>
      <c r="C35" s="1"/>
      <c r="D35" s="1"/>
      <c r="E35" s="1"/>
      <c r="F35" s="9">
        <f>+F34+F27</f>
        <v>2234276680.1199999</v>
      </c>
    </row>
    <row r="36" spans="1:7" x14ac:dyDescent="0.25">
      <c r="A36" s="3"/>
      <c r="B36" s="4"/>
      <c r="C36" s="4"/>
      <c r="D36" s="4"/>
      <c r="E36" s="1"/>
      <c r="F36" s="8"/>
    </row>
    <row r="37" spans="1:7" x14ac:dyDescent="0.25">
      <c r="A37" s="3"/>
      <c r="B37" s="4"/>
      <c r="C37" s="4"/>
      <c r="D37" s="4"/>
      <c r="E37" s="1"/>
      <c r="F37" s="8"/>
    </row>
    <row r="38" spans="1:7" x14ac:dyDescent="0.25">
      <c r="A38" s="3"/>
      <c r="B38" s="4"/>
      <c r="C38" s="4"/>
      <c r="D38" s="4"/>
      <c r="E38" s="1"/>
      <c r="F38" s="8"/>
    </row>
    <row r="39" spans="1:7" x14ac:dyDescent="0.25">
      <c r="A39" s="4"/>
      <c r="B39" s="4"/>
      <c r="C39" s="4"/>
      <c r="D39" s="4"/>
      <c r="E39" s="4"/>
      <c r="F39" s="1"/>
    </row>
    <row r="40" spans="1:7" x14ac:dyDescent="0.25">
      <c r="A40" s="1"/>
      <c r="B40" s="4"/>
      <c r="C40" s="4"/>
      <c r="D40" s="4"/>
      <c r="E40" s="1"/>
      <c r="F40" s="7">
        <f>F36-F21</f>
        <v>0</v>
      </c>
    </row>
    <row r="41" spans="1:7" x14ac:dyDescent="0.25">
      <c r="A41" s="4"/>
      <c r="B41" s="4"/>
      <c r="C41" s="4"/>
      <c r="D41" s="4"/>
      <c r="E41" s="4"/>
      <c r="F41" s="1"/>
    </row>
    <row r="42" spans="1:7" x14ac:dyDescent="0.25">
      <c r="A42" s="4"/>
      <c r="B42" s="4"/>
      <c r="C42" s="4"/>
      <c r="D42" s="4"/>
      <c r="E42" s="4"/>
      <c r="F42" s="1"/>
    </row>
    <row r="43" spans="1:7" x14ac:dyDescent="0.25">
      <c r="A43" s="30"/>
      <c r="B43" s="30"/>
      <c r="C43" s="6"/>
      <c r="D43" s="4"/>
      <c r="E43" s="1"/>
      <c r="F43" s="25"/>
    </row>
    <row r="44" spans="1:7" x14ac:dyDescent="0.25">
      <c r="A44" s="28"/>
      <c r="B44" s="28"/>
      <c r="C44" s="5"/>
      <c r="D44" s="4"/>
      <c r="E44" s="1"/>
      <c r="F44" s="24"/>
    </row>
    <row r="45" spans="1:7" x14ac:dyDescent="0.25">
      <c r="A45" s="28"/>
      <c r="B45" s="28"/>
      <c r="C45" s="4"/>
      <c r="D45" s="4"/>
      <c r="E45" s="3"/>
      <c r="F45" s="24"/>
    </row>
    <row r="46" spans="1:7" x14ac:dyDescent="0.25">
      <c r="A46" s="3"/>
      <c r="B46" s="3"/>
      <c r="C46" s="4"/>
      <c r="D46" s="4"/>
      <c r="E46" s="3"/>
      <c r="F46" s="1"/>
    </row>
    <row r="47" spans="1:7" x14ac:dyDescent="0.25">
      <c r="A47" s="2" t="s">
        <v>0</v>
      </c>
      <c r="B47" s="1"/>
      <c r="C47" s="1"/>
      <c r="D47" s="1"/>
      <c r="E47" s="1"/>
      <c r="F47" s="1"/>
    </row>
  </sheetData>
  <mergeCells count="6">
    <mergeCell ref="A45:B45"/>
    <mergeCell ref="A7:F7"/>
    <mergeCell ref="A8:F8"/>
    <mergeCell ref="A9:F9"/>
    <mergeCell ref="A43:B43"/>
    <mergeCell ref="A44:B44"/>
  </mergeCells>
  <printOptions horizontalCentered="1"/>
  <pageMargins left="0.19685039370078741" right="0.19685039370078741" top="0.19685039370078741" bottom="0.19685039370078741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FEB</vt:lpstr>
      <vt:lpstr>'BG FEB'!Área_de_impresión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R. Ramirez Florentino</dc:creator>
  <cp:lastModifiedBy>Ada Ysabel Valenzuela Guerrero</cp:lastModifiedBy>
  <cp:lastPrinted>2023-04-18T15:38:09Z</cp:lastPrinted>
  <dcterms:created xsi:type="dcterms:W3CDTF">2023-03-23T14:58:30Z</dcterms:created>
  <dcterms:modified xsi:type="dcterms:W3CDTF">2023-04-21T16:09:19Z</dcterms:modified>
</cp:coreProperties>
</file>